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4240" windowHeight="1246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<sst xmlns="http://schemas.openxmlformats.org/spreadsheetml/2006/main" count="65" uniqueCount="36">
  <si>
    <t>Study budget and funding in PET centre</t>
  </si>
  <si>
    <t>Budget/ Funding</t>
  </si>
  <si>
    <t>Item 1 (e.g. scan+tracer1) costs (€)</t>
  </si>
  <si>
    <t>Item 2 (e.g. scan+tracer) costs (€)</t>
  </si>
  <si>
    <t>Total</t>
  </si>
  <si>
    <t>Other study costs</t>
  </si>
  <si>
    <t>(Give summary of other study costs and their funding here)</t>
  </si>
  <si>
    <t>Comment</t>
  </si>
  <si>
    <t>Item 4 (MRI costs at TPC) (€)</t>
  </si>
  <si>
    <t>NA</t>
  </si>
  <si>
    <t>Scan 1</t>
  </si>
  <si>
    <t>Scan 2</t>
  </si>
  <si>
    <t>Number of scans or items</t>
  </si>
  <si>
    <t>Project pays per one scan or item</t>
  </si>
  <si>
    <t>Camera time cost 1.68 e/minute</t>
  </si>
  <si>
    <t>Actual cost of item</t>
  </si>
  <si>
    <t>PROJECT PAYS for all scans or items</t>
  </si>
  <si>
    <t>Table calculates 10% of tracer cost for scanning costs.</t>
  </si>
  <si>
    <t>Other e.g. materials, animals or salaries</t>
  </si>
  <si>
    <t>Actual cost of tracer injection (10% invoiced if separate syntheses)</t>
  </si>
  <si>
    <t>Total actual cost of one item</t>
  </si>
  <si>
    <t>NA = Not applicable</t>
  </si>
  <si>
    <t>Excel calculations in cells of light gray</t>
  </si>
  <si>
    <t>Camera time needed/scan, incl CT etc (minutes)</t>
  </si>
  <si>
    <t>B) Academic animal studies (table not applicable for commercial projects)</t>
  </si>
  <si>
    <t>A) Academic clinical studies (table not applicable for commercial projects)</t>
  </si>
  <si>
    <t>Item 3 (e.g. data analyses) costs at TPC (€)</t>
  </si>
  <si>
    <t xml:space="preserve">PET centre's funding of individual scan or item  (general "EVO" and UTU sponsoring; 85% of above in academic studies; not applicable for MRIs) </t>
  </si>
  <si>
    <t>State how many (scans) is planned to be performed during the whole study</t>
  </si>
  <si>
    <r>
      <t xml:space="preserve">Give "2018 hinta" (or later) for costs, add </t>
    </r>
    <r>
      <rPr>
        <u val="single"/>
        <sz val="11"/>
        <color indexed="56"/>
        <rFont val="Calibri"/>
        <family val="2"/>
      </rPr>
      <t>scanning and tracer costs</t>
    </r>
    <r>
      <rPr>
        <sz val="11"/>
        <color indexed="56"/>
        <rFont val="Calibri"/>
        <family val="2"/>
      </rPr>
      <t xml:space="preserve"> together</t>
    </r>
  </si>
  <si>
    <t>Excel calculates automatically 15% of total. Change this if needed. State MRI cost as actual academic cost.</t>
  </si>
  <si>
    <t>Excel calculates automatically 85% of total scan costs. Change this if needed. Not needed for MRI</t>
  </si>
  <si>
    <t>Number (n) of items</t>
  </si>
  <si>
    <t>Project pays (usually 15% of PET scans)/one scan. MRI costs is actual academic cost</t>
  </si>
  <si>
    <t>PET CENTRE COVERS for all scans or items</t>
  </si>
  <si>
    <t>SOP 7502, Appendix 4, v10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</si>
</sst>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u val="single"/>
      <sz val="11"/>
      <color indexed="56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6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1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i/>
      <sz val="11"/>
      <color theme="1" tint="0.4999800026416778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3"/>
      <name val="Calibri"/>
      <family val="2"/>
    </font>
    <font>
      <b/>
      <sz val="12"/>
      <color theme="3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4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51" fillId="0" borderId="0" xfId="0" applyFont="1" applyAlignment="1">
      <alignment wrapText="1"/>
    </xf>
    <xf numFmtId="0" fontId="0" fillId="0" borderId="10" xfId="0" applyBorder="1" applyAlignment="1">
      <alignment/>
    </xf>
    <xf numFmtId="0" fontId="49" fillId="35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34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0" fillId="0" borderId="0" xfId="0" applyFont="1" applyAlignment="1">
      <alignment wrapText="1"/>
    </xf>
    <xf numFmtId="0" fontId="42" fillId="0" borderId="0" xfId="0" applyFont="1" applyAlignment="1">
      <alignment/>
    </xf>
    <xf numFmtId="0" fontId="49" fillId="36" borderId="10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55" fillId="36" borderId="10" xfId="0" applyFont="1" applyFill="1" applyBorder="1" applyAlignment="1">
      <alignment/>
    </xf>
    <xf numFmtId="0" fontId="50" fillId="36" borderId="10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Layout" zoomScale="115" zoomScaleNormal="75" zoomScalePageLayoutView="115" workbookViewId="0" topLeftCell="A1">
      <selection activeCell="F11" sqref="F11"/>
    </sheetView>
  </sheetViews>
  <sheetFormatPr defaultColWidth="9.140625" defaultRowHeight="15"/>
  <cols>
    <col min="1" max="1" width="81.28125" style="0" bestFit="1" customWidth="1"/>
    <col min="2" max="2" width="19.421875" style="0" customWidth="1"/>
    <col min="3" max="3" width="18.8515625" style="0" customWidth="1"/>
    <col min="4" max="4" width="18.140625" style="0" customWidth="1"/>
    <col min="5" max="5" width="16.28125" style="0" customWidth="1"/>
    <col min="6" max="6" width="18.8515625" style="0" customWidth="1"/>
    <col min="7" max="7" width="76.7109375" style="0" bestFit="1" customWidth="1"/>
  </cols>
  <sheetData>
    <row r="1" ht="15.75">
      <c r="A1" s="3" t="s">
        <v>35</v>
      </c>
    </row>
    <row r="3" ht="18.75">
      <c r="A3" s="17" t="s">
        <v>0</v>
      </c>
    </row>
    <row r="4" ht="18.75">
      <c r="A4" s="1"/>
    </row>
    <row r="5" spans="1:7" ht="21">
      <c r="A5" s="16" t="s">
        <v>25</v>
      </c>
      <c r="G5" s="26" t="s">
        <v>22</v>
      </c>
    </row>
    <row r="6" ht="15.75">
      <c r="G6" s="18" t="s">
        <v>21</v>
      </c>
    </row>
    <row r="7" spans="1:7" ht="47.25">
      <c r="A7" s="4" t="s">
        <v>1</v>
      </c>
      <c r="B7" s="5" t="s">
        <v>2</v>
      </c>
      <c r="C7" s="5" t="s">
        <v>3</v>
      </c>
      <c r="D7" s="5" t="s">
        <v>26</v>
      </c>
      <c r="E7" s="5" t="s">
        <v>8</v>
      </c>
      <c r="F7" s="5" t="s">
        <v>4</v>
      </c>
      <c r="G7" s="11" t="s">
        <v>7</v>
      </c>
    </row>
    <row r="8" spans="1:7" ht="15.75">
      <c r="A8" s="6" t="s">
        <v>32</v>
      </c>
      <c r="B8" s="6">
        <v>0</v>
      </c>
      <c r="C8" s="6">
        <v>0</v>
      </c>
      <c r="D8" s="6">
        <v>0</v>
      </c>
      <c r="E8" s="6">
        <v>0</v>
      </c>
      <c r="F8" s="12" t="s">
        <v>9</v>
      </c>
      <c r="G8" s="9" t="s">
        <v>28</v>
      </c>
    </row>
    <row r="9" spans="1:7" ht="15.75">
      <c r="A9" s="6" t="s">
        <v>20</v>
      </c>
      <c r="B9" s="6">
        <v>0</v>
      </c>
      <c r="C9" s="6">
        <v>0</v>
      </c>
      <c r="D9" s="6">
        <v>0</v>
      </c>
      <c r="E9" s="12" t="s">
        <v>9</v>
      </c>
      <c r="F9" s="12" t="s">
        <v>9</v>
      </c>
      <c r="G9" s="9" t="s">
        <v>29</v>
      </c>
    </row>
    <row r="10" spans="1:7" ht="31.5">
      <c r="A10" s="7" t="s">
        <v>33</v>
      </c>
      <c r="B10" s="23">
        <f>0.15*$B$9</f>
        <v>0</v>
      </c>
      <c r="C10" s="23">
        <f>0.15*C9</f>
        <v>0</v>
      </c>
      <c r="D10" s="12" t="s">
        <v>9</v>
      </c>
      <c r="E10" s="15">
        <v>0</v>
      </c>
      <c r="F10" s="12" t="s">
        <v>9</v>
      </c>
      <c r="G10" s="13" t="s">
        <v>30</v>
      </c>
    </row>
    <row r="11" spans="1:7" ht="31.5">
      <c r="A11" s="7" t="s">
        <v>27</v>
      </c>
      <c r="B11" s="23">
        <f>0.85*$B$9</f>
        <v>0</v>
      </c>
      <c r="C11" s="23">
        <f>0.85*C9</f>
        <v>0</v>
      </c>
      <c r="D11" s="12" t="s">
        <v>9</v>
      </c>
      <c r="E11" s="12" t="s">
        <v>9</v>
      </c>
      <c r="F11" s="23">
        <f>+(B8*B11)+(C8*C11)</f>
        <v>0</v>
      </c>
      <c r="G11" s="13" t="s">
        <v>31</v>
      </c>
    </row>
    <row r="12" spans="1:7" s="22" customFormat="1" ht="15.75">
      <c r="A12" s="20" t="s">
        <v>16</v>
      </c>
      <c r="B12" s="24">
        <f>+B8*B10</f>
        <v>0</v>
      </c>
      <c r="C12" s="24">
        <f>+C8*C10</f>
        <v>0</v>
      </c>
      <c r="D12" s="24">
        <f>+D9*D8</f>
        <v>0</v>
      </c>
      <c r="E12" s="24">
        <f>+E8*E10</f>
        <v>0</v>
      </c>
      <c r="F12" s="24">
        <f>SUM(B12:E12)</f>
        <v>0</v>
      </c>
      <c r="G12" s="21"/>
    </row>
    <row r="13" spans="1:6" ht="15.75">
      <c r="A13" s="19" t="s">
        <v>34</v>
      </c>
      <c r="B13" s="25">
        <f>+B8*B11</f>
        <v>0</v>
      </c>
      <c r="C13" s="25">
        <f>+C8*C11</f>
        <v>0</v>
      </c>
      <c r="D13" s="12" t="s">
        <v>9</v>
      </c>
      <c r="E13" s="12" t="s">
        <v>9</v>
      </c>
      <c r="F13" s="24">
        <f>+B13+C13</f>
        <v>0</v>
      </c>
    </row>
    <row r="14" spans="1:6" ht="15">
      <c r="A14" s="2"/>
      <c r="B14" s="2"/>
      <c r="C14" s="2"/>
      <c r="D14" s="2"/>
      <c r="E14" s="2"/>
      <c r="F14" s="2"/>
    </row>
    <row r="15" spans="1:2" ht="15.75">
      <c r="A15" s="8" t="s">
        <v>5</v>
      </c>
      <c r="B15" s="3"/>
    </row>
    <row r="16" spans="1:2" ht="15.75">
      <c r="A16" s="3" t="s">
        <v>6</v>
      </c>
      <c r="B16" s="3"/>
    </row>
    <row r="17" spans="1:2" ht="15.75">
      <c r="A17" s="3"/>
      <c r="B17" s="3"/>
    </row>
    <row r="18" spans="1:2" ht="15.75">
      <c r="A18" s="3"/>
      <c r="B18" s="3"/>
    </row>
    <row r="19" spans="1:2" ht="15.75">
      <c r="A19" s="3"/>
      <c r="B19" s="3"/>
    </row>
    <row r="21" spans="1:7" ht="21">
      <c r="A21" s="16" t="s">
        <v>24</v>
      </c>
      <c r="G21" s="26" t="s">
        <v>22</v>
      </c>
    </row>
    <row r="22" ht="15.75">
      <c r="G22" s="18" t="s">
        <v>21</v>
      </c>
    </row>
    <row r="23" spans="1:6" ht="63">
      <c r="A23" s="4" t="s">
        <v>1</v>
      </c>
      <c r="B23" s="5" t="s">
        <v>10</v>
      </c>
      <c r="C23" s="5" t="s">
        <v>11</v>
      </c>
      <c r="D23" s="5" t="s">
        <v>18</v>
      </c>
      <c r="E23" s="5" t="s">
        <v>18</v>
      </c>
      <c r="F23" s="5" t="s">
        <v>4</v>
      </c>
    </row>
    <row r="24" spans="1:7" ht="15.75">
      <c r="A24" s="6" t="s">
        <v>12</v>
      </c>
      <c r="B24" s="6">
        <v>0</v>
      </c>
      <c r="C24" s="6">
        <v>0</v>
      </c>
      <c r="D24" s="6">
        <v>0</v>
      </c>
      <c r="E24" s="6">
        <v>0</v>
      </c>
      <c r="F24" s="12" t="s">
        <v>9</v>
      </c>
      <c r="G24" s="13"/>
    </row>
    <row r="25" spans="1:7" ht="15.75">
      <c r="A25" s="6" t="s">
        <v>19</v>
      </c>
      <c r="B25" s="6">
        <v>0</v>
      </c>
      <c r="C25" s="6">
        <v>0</v>
      </c>
      <c r="D25" s="12" t="s">
        <v>9</v>
      </c>
      <c r="E25" s="12" t="s">
        <v>9</v>
      </c>
      <c r="F25" s="12" t="s">
        <v>9</v>
      </c>
      <c r="G25" s="13" t="s">
        <v>17</v>
      </c>
    </row>
    <row r="26" spans="1:7" ht="15.75">
      <c r="A26" s="6" t="s">
        <v>23</v>
      </c>
      <c r="B26" s="6">
        <v>0</v>
      </c>
      <c r="C26" s="6">
        <v>0</v>
      </c>
      <c r="D26" s="12" t="s">
        <v>9</v>
      </c>
      <c r="E26" s="12" t="s">
        <v>9</v>
      </c>
      <c r="F26" s="12" t="s">
        <v>9</v>
      </c>
      <c r="G26" s="13" t="s">
        <v>14</v>
      </c>
    </row>
    <row r="27" spans="1:7" ht="15.75">
      <c r="A27" s="6" t="s">
        <v>13</v>
      </c>
      <c r="B27" s="6">
        <f>+(0.1*B25)+(B26*1.68)</f>
        <v>0</v>
      </c>
      <c r="C27" s="6">
        <f>+(0.1*C25)+(C26*1.68)</f>
        <v>0</v>
      </c>
      <c r="D27" s="12" t="s">
        <v>9</v>
      </c>
      <c r="E27" s="12" t="s">
        <v>9</v>
      </c>
      <c r="F27" s="12" t="s">
        <v>9</v>
      </c>
      <c r="G27" s="13"/>
    </row>
    <row r="28" spans="1:6" ht="15.75">
      <c r="A28" s="6" t="s">
        <v>15</v>
      </c>
      <c r="B28" s="12" t="s">
        <v>9</v>
      </c>
      <c r="C28" s="12" t="s">
        <v>9</v>
      </c>
      <c r="D28" s="14">
        <v>0</v>
      </c>
      <c r="E28" s="14">
        <v>0</v>
      </c>
      <c r="F28" s="12" t="s">
        <v>9</v>
      </c>
    </row>
    <row r="29" spans="1:6" s="22" customFormat="1" ht="15.75">
      <c r="A29" s="27" t="s">
        <v>16</v>
      </c>
      <c r="B29" s="24">
        <f>+B24*B27</f>
        <v>0</v>
      </c>
      <c r="C29" s="24">
        <f>+C24*C27</f>
        <v>0</v>
      </c>
      <c r="D29" s="24">
        <f>+D24*D28</f>
        <v>0</v>
      </c>
      <c r="E29" s="24">
        <f>+E24*E28</f>
        <v>0</v>
      </c>
      <c r="F29" s="24">
        <f>SUM(B29:E29)</f>
        <v>0</v>
      </c>
    </row>
    <row r="30" ht="15">
      <c r="E30" s="10"/>
    </row>
    <row r="31" ht="15.75">
      <c r="A31" s="8" t="s">
        <v>5</v>
      </c>
    </row>
    <row r="32" ht="15.75">
      <c r="A32" s="3" t="s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  <headerFooter>
    <oddHeader>&amp;CSOP7502/ App 4
Version 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Varsiani-Suomen Sairaanhoitopiiri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Kailajärvi Marita;Kalliokoski Kari</dc:creator>
  <cp:keywords/>
  <dc:description/>
  <cp:lastModifiedBy>Kalliokoski Kari</cp:lastModifiedBy>
  <cp:lastPrinted>2017-03-30T08:58:20Z</cp:lastPrinted>
  <dcterms:created xsi:type="dcterms:W3CDTF">2015-04-30T09:16:27Z</dcterms:created>
  <dcterms:modified xsi:type="dcterms:W3CDTF">2018-04-18T08:06:34Z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dit date">
    <vt:lpwstr>2017-04-12T00:00:00Z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_SharedFileIndex">
    <vt:lpwstr/>
  </property>
  <property fmtid="{D5CDD505-2E9C-101B-9397-08002B2CF9AE}" pid="8" name="MetaInfo">
    <vt:lpwstr/>
  </property>
</Properties>
</file>